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7145" windowHeight="7110" activeTab="0"/>
  </bookViews>
  <sheets>
    <sheet name="Tilasto 1981-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<sst xmlns="http://schemas.openxmlformats.org/spreadsheetml/2006/main" count="22" uniqueCount="22">
  <si>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Vuosi</t>
  </si>
  <si>
    <t>4 km A</t>
  </si>
  <si>
    <t>4 km B</t>
  </si>
  <si>
    <t>2 km</t>
  </si>
  <si>
    <t>RR</t>
  </si>
  <si>
    <t>Jäähd.</t>
  </si>
  <si>
    <t>Yht:</t>
  </si>
  <si>
    <t xml:space="preserve">6 km </t>
  </si>
  <si>
    <t xml:space="preserve">5 km </t>
  </si>
  <si>
    <t>Jlkm</t>
  </si>
  <si>
    <t>Osall</t>
  </si>
  <si>
    <t>km/hlö</t>
  </si>
  <si>
    <t>3 km A</t>
  </si>
  <si>
    <t>12 km</t>
  </si>
  <si>
    <t>9 km</t>
  </si>
  <si>
    <t>8 km</t>
  </si>
  <si>
    <t>7km</t>
  </si>
  <si>
    <t>11 km</t>
  </si>
  <si>
    <t>3 km B</t>
  </si>
  <si>
    <t>2,5 km</t>
  </si>
  <si>
    <t>km yht</t>
  </si>
  <si>
    <t>LKM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</si>
</sst>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"/>
    <numFmt numFmtId="174" formatCode="#,##0\ &quot;mk&quot;"/>
    <numFmt numFmtId="175" formatCode="[$-40B]d\.\ mmmm&quot;ta &quot;yyyy"/>
    <numFmt numFmtId="176" formatCode="#&quot; &quot;?/2"/>
  </numFmts>
  <fonts count="44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2"/>
      <color indexed="36"/>
      <name val="Dutch (scalable)"/>
      <family val="0"/>
    </font>
    <font>
      <u val="single"/>
      <sz val="12"/>
      <color indexed="12"/>
      <name val="Dutch (scalable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2">
      <selection activeCell="W48" sqref="W48"/>
    </sheetView>
  </sheetViews>
  <sheetFormatPr defaultColWidth="9.33203125" defaultRowHeight="11.25"/>
  <cols>
    <col min="1" max="1" width="7.16015625" style="0" customWidth="1"/>
    <col min="2" max="2" width="8.83203125" style="0" customWidth="1"/>
    <col min="3" max="3" width="6.5" style="3" customWidth="1"/>
    <col min="4" max="5" width="6.5" style="0" customWidth="1"/>
    <col min="6" max="6" width="6.33203125" style="0" customWidth="1"/>
    <col min="7" max="7" width="6.83203125" style="0" customWidth="1"/>
    <col min="8" max="8" width="7.33203125" style="3" customWidth="1"/>
    <col min="9" max="9" width="8.16015625" style="0" customWidth="1"/>
    <col min="10" max="10" width="6.66015625" style="3" customWidth="1"/>
    <col min="11" max="11" width="7.83203125" style="0" customWidth="1"/>
    <col min="12" max="12" width="7.5" style="0" customWidth="1"/>
    <col min="13" max="13" width="7.83203125" style="0" customWidth="1"/>
    <col min="14" max="14" width="7.83203125" style="3" customWidth="1"/>
    <col min="15" max="15" width="7.83203125" style="0" customWidth="1"/>
    <col min="16" max="16" width="8.5" style="0" customWidth="1"/>
    <col min="17" max="17" width="6.16015625" style="0" customWidth="1"/>
    <col min="18" max="18" width="6.83203125" style="0" customWidth="1"/>
    <col min="19" max="19" width="6.16015625" style="0" customWidth="1"/>
    <col min="20" max="20" width="10.83203125" style="0" customWidth="1"/>
    <col min="21" max="21" width="8.16015625" style="1" customWidth="1"/>
  </cols>
  <sheetData>
    <row r="1" spans="1:21" ht="13.5" thickBot="1">
      <c r="A1" s="4" t="s">
        <v>0</v>
      </c>
      <c r="B1" s="5" t="s">
        <v>10</v>
      </c>
      <c r="C1" s="5" t="s">
        <v>21</v>
      </c>
      <c r="D1" s="5" t="s">
        <v>13</v>
      </c>
      <c r="E1" s="5" t="s">
        <v>17</v>
      </c>
      <c r="F1" s="5" t="s">
        <v>14</v>
      </c>
      <c r="G1" s="5" t="s">
        <v>15</v>
      </c>
      <c r="H1" s="6" t="s">
        <v>16</v>
      </c>
      <c r="I1" s="5" t="s">
        <v>7</v>
      </c>
      <c r="J1" s="5" t="s">
        <v>8</v>
      </c>
      <c r="K1" s="5" t="s">
        <v>1</v>
      </c>
      <c r="L1" s="5" t="s">
        <v>2</v>
      </c>
      <c r="M1" s="5" t="s">
        <v>12</v>
      </c>
      <c r="N1" s="5" t="s">
        <v>18</v>
      </c>
      <c r="O1" s="5" t="s">
        <v>19</v>
      </c>
      <c r="P1" s="5" t="s">
        <v>3</v>
      </c>
      <c r="Q1" s="5" t="s">
        <v>4</v>
      </c>
      <c r="R1" s="5" t="s">
        <v>5</v>
      </c>
      <c r="S1" s="5" t="s">
        <v>9</v>
      </c>
      <c r="T1" s="5" t="s">
        <v>20</v>
      </c>
      <c r="U1" s="7" t="s">
        <v>11</v>
      </c>
    </row>
    <row r="2" spans="1:21" ht="12.75">
      <c r="A2" s="24">
        <v>1981</v>
      </c>
      <c r="B2" s="25">
        <f aca="true" t="shared" si="0" ref="B2:B13">SUM(D2:R2)</f>
        <v>422</v>
      </c>
      <c r="C2" s="24">
        <v>7</v>
      </c>
      <c r="D2" s="26"/>
      <c r="E2" s="27"/>
      <c r="F2" s="27"/>
      <c r="G2" s="27"/>
      <c r="H2" s="27">
        <v>108</v>
      </c>
      <c r="I2" s="24"/>
      <c r="J2" s="27">
        <v>133</v>
      </c>
      <c r="K2" s="24"/>
      <c r="L2" s="24"/>
      <c r="M2" s="24"/>
      <c r="N2" s="27">
        <v>181</v>
      </c>
      <c r="O2" s="24"/>
      <c r="P2" s="28"/>
      <c r="Q2" s="25"/>
      <c r="R2" s="25"/>
      <c r="S2" s="25"/>
      <c r="T2" s="25">
        <f aca="true" t="shared" si="1" ref="T2:T7">12*D2+11*E2+9*F2+8*G2+7*H2+6*I2+5*J2+4*K2+4*L2+3*M2+3*N2+2.5*O2+2*P2+2*Q2+4*R2</f>
        <v>1964</v>
      </c>
      <c r="U2" s="29">
        <f aca="true" t="shared" si="2" ref="U2:U39">T2/B2</f>
        <v>4.654028436018957</v>
      </c>
    </row>
    <row r="3" spans="1:21" ht="12.75">
      <c r="A3" s="8">
        <f>A2+1</f>
        <v>1982</v>
      </c>
      <c r="B3" s="8">
        <f t="shared" si="0"/>
        <v>1207</v>
      </c>
      <c r="C3" s="8">
        <v>18</v>
      </c>
      <c r="D3" s="10"/>
      <c r="E3" s="11"/>
      <c r="F3" s="11"/>
      <c r="G3" s="11"/>
      <c r="H3" s="11">
        <v>250</v>
      </c>
      <c r="I3" s="8"/>
      <c r="J3" s="11">
        <v>520</v>
      </c>
      <c r="K3" s="8"/>
      <c r="L3" s="8"/>
      <c r="M3" s="8"/>
      <c r="N3" s="11">
        <v>399</v>
      </c>
      <c r="O3" s="8"/>
      <c r="P3" s="11"/>
      <c r="Q3" s="8">
        <v>38</v>
      </c>
      <c r="R3" s="8"/>
      <c r="S3" s="9"/>
      <c r="T3" s="9">
        <f t="shared" si="1"/>
        <v>5623</v>
      </c>
      <c r="U3" s="13">
        <f t="shared" si="2"/>
        <v>4.658657829328915</v>
      </c>
    </row>
    <row r="4" spans="1:21" ht="12.75">
      <c r="A4" s="8">
        <f aca="true" t="shared" si="3" ref="A4:A26">A3+1</f>
        <v>1983</v>
      </c>
      <c r="B4" s="8">
        <f t="shared" si="0"/>
        <v>1994</v>
      </c>
      <c r="C4" s="8">
        <v>20</v>
      </c>
      <c r="D4" s="12"/>
      <c r="E4" s="11"/>
      <c r="F4" s="11"/>
      <c r="G4" s="11"/>
      <c r="H4" s="11">
        <v>434</v>
      </c>
      <c r="I4" s="8"/>
      <c r="J4" s="11">
        <v>808</v>
      </c>
      <c r="K4" s="8"/>
      <c r="L4" s="8"/>
      <c r="M4" s="8"/>
      <c r="N4" s="11">
        <v>717</v>
      </c>
      <c r="O4" s="8"/>
      <c r="P4" s="11"/>
      <c r="Q4" s="9">
        <v>35</v>
      </c>
      <c r="R4" s="9"/>
      <c r="S4" s="9"/>
      <c r="T4" s="9">
        <f t="shared" si="1"/>
        <v>9299</v>
      </c>
      <c r="U4" s="13">
        <f t="shared" si="2"/>
        <v>4.663490471414243</v>
      </c>
    </row>
    <row r="5" spans="1:21" ht="12.75">
      <c r="A5" s="8">
        <f t="shared" si="3"/>
        <v>1984</v>
      </c>
      <c r="B5" s="9">
        <f t="shared" si="0"/>
        <v>2185</v>
      </c>
      <c r="C5" s="14">
        <v>22</v>
      </c>
      <c r="D5" s="14"/>
      <c r="E5" s="14"/>
      <c r="F5" s="14"/>
      <c r="G5" s="14"/>
      <c r="H5" s="10">
        <v>537</v>
      </c>
      <c r="I5" s="8"/>
      <c r="J5" s="8">
        <v>894</v>
      </c>
      <c r="K5" s="8"/>
      <c r="L5" s="8"/>
      <c r="M5" s="8"/>
      <c r="N5" s="8">
        <v>736</v>
      </c>
      <c r="O5" s="9"/>
      <c r="P5" s="14"/>
      <c r="Q5" s="9">
        <v>18</v>
      </c>
      <c r="R5" s="9"/>
      <c r="S5" s="9"/>
      <c r="T5" s="9">
        <f t="shared" si="1"/>
        <v>10473</v>
      </c>
      <c r="U5" s="13">
        <f t="shared" si="2"/>
        <v>4.793135011441648</v>
      </c>
    </row>
    <row r="6" spans="1:21" ht="12.75">
      <c r="A6" s="8">
        <f t="shared" si="3"/>
        <v>1985</v>
      </c>
      <c r="B6" s="9">
        <f t="shared" si="0"/>
        <v>2372</v>
      </c>
      <c r="C6" s="14">
        <v>20</v>
      </c>
      <c r="D6" s="14"/>
      <c r="E6" s="14"/>
      <c r="F6" s="14"/>
      <c r="G6" s="14"/>
      <c r="H6" s="10">
        <v>428</v>
      </c>
      <c r="I6" s="8"/>
      <c r="J6" s="8">
        <v>936</v>
      </c>
      <c r="K6" s="8"/>
      <c r="L6" s="8"/>
      <c r="M6" s="8"/>
      <c r="N6" s="8">
        <v>989</v>
      </c>
      <c r="O6" s="9"/>
      <c r="P6" s="14"/>
      <c r="Q6" s="9">
        <v>19</v>
      </c>
      <c r="R6" s="9"/>
      <c r="S6" s="9"/>
      <c r="T6" s="9">
        <f t="shared" si="1"/>
        <v>10681</v>
      </c>
      <c r="U6" s="13">
        <f t="shared" si="2"/>
        <v>4.502951096121416</v>
      </c>
    </row>
    <row r="7" spans="1:21" ht="12.75">
      <c r="A7" s="8">
        <f t="shared" si="3"/>
        <v>1986</v>
      </c>
      <c r="B7" s="9">
        <f t="shared" si="0"/>
        <v>3048</v>
      </c>
      <c r="C7" s="15">
        <v>24</v>
      </c>
      <c r="D7" s="15"/>
      <c r="E7" s="15"/>
      <c r="F7" s="15"/>
      <c r="G7" s="15">
        <v>377</v>
      </c>
      <c r="H7" s="15"/>
      <c r="I7" s="16">
        <v>712</v>
      </c>
      <c r="J7" s="16"/>
      <c r="K7" s="16">
        <v>1248</v>
      </c>
      <c r="L7" s="16"/>
      <c r="M7" s="16"/>
      <c r="N7" s="16"/>
      <c r="O7" s="16"/>
      <c r="P7" s="16">
        <v>711</v>
      </c>
      <c r="Q7" s="16"/>
      <c r="R7" s="16"/>
      <c r="S7" s="16"/>
      <c r="T7" s="9">
        <f t="shared" si="1"/>
        <v>13702</v>
      </c>
      <c r="U7" s="13">
        <f t="shared" si="2"/>
        <v>4.495406824146982</v>
      </c>
    </row>
    <row r="8" spans="1:21" ht="12.75">
      <c r="A8" s="8">
        <f t="shared" si="3"/>
        <v>1987</v>
      </c>
      <c r="B8" s="9">
        <f t="shared" si="0"/>
        <v>3316</v>
      </c>
      <c r="C8" s="15">
        <v>24</v>
      </c>
      <c r="D8" s="15"/>
      <c r="E8" s="15"/>
      <c r="F8" s="15"/>
      <c r="G8" s="15">
        <v>456</v>
      </c>
      <c r="H8" s="15"/>
      <c r="I8" s="16">
        <v>870</v>
      </c>
      <c r="J8" s="16"/>
      <c r="K8" s="16">
        <v>1389</v>
      </c>
      <c r="L8" s="16"/>
      <c r="M8" s="16"/>
      <c r="N8" s="16"/>
      <c r="O8" s="16"/>
      <c r="P8" s="16">
        <v>588</v>
      </c>
      <c r="Q8" s="16">
        <v>13</v>
      </c>
      <c r="R8" s="17"/>
      <c r="S8" s="17"/>
      <c r="T8" s="9">
        <f aca="true" t="shared" si="4" ref="T8:T30">12*D8+11*E8+9*F8+8*G8+7*H8+6*I8+5*J8+4*K8+4*L8+3*M8+3*N8+2.5*O8+2*P8+2*Q8+4*R8</f>
        <v>15626</v>
      </c>
      <c r="U8" s="13">
        <f t="shared" si="2"/>
        <v>4.712303980699638</v>
      </c>
    </row>
    <row r="9" spans="1:21" ht="12.75">
      <c r="A9" s="8">
        <f t="shared" si="3"/>
        <v>1988</v>
      </c>
      <c r="B9" s="9">
        <f t="shared" si="0"/>
        <v>2923</v>
      </c>
      <c r="C9" s="15">
        <v>24</v>
      </c>
      <c r="D9" s="15"/>
      <c r="E9" s="15"/>
      <c r="F9" s="15"/>
      <c r="G9" s="15">
        <v>260</v>
      </c>
      <c r="H9" s="15"/>
      <c r="I9" s="16">
        <v>729</v>
      </c>
      <c r="J9" s="16"/>
      <c r="K9" s="16">
        <v>1455</v>
      </c>
      <c r="L9" s="16"/>
      <c r="M9" s="16"/>
      <c r="N9" s="16"/>
      <c r="O9" s="16"/>
      <c r="P9" s="16">
        <v>479</v>
      </c>
      <c r="Q9" s="18"/>
      <c r="R9" s="17"/>
      <c r="S9" s="17"/>
      <c r="T9" s="9">
        <f t="shared" si="4"/>
        <v>13232</v>
      </c>
      <c r="U9" s="13">
        <f t="shared" si="2"/>
        <v>4.526855969893945</v>
      </c>
    </row>
    <row r="10" spans="1:21" ht="12.75">
      <c r="A10" s="8">
        <f t="shared" si="3"/>
        <v>1989</v>
      </c>
      <c r="B10" s="9">
        <f t="shared" si="0"/>
        <v>2824</v>
      </c>
      <c r="C10" s="15">
        <v>22</v>
      </c>
      <c r="D10" s="15"/>
      <c r="E10" s="15"/>
      <c r="F10" s="15"/>
      <c r="G10" s="15">
        <v>264</v>
      </c>
      <c r="H10" s="15"/>
      <c r="I10" s="16">
        <v>764</v>
      </c>
      <c r="J10" s="16"/>
      <c r="K10" s="16">
        <v>1403</v>
      </c>
      <c r="L10" s="16"/>
      <c r="M10" s="16"/>
      <c r="N10" s="16"/>
      <c r="O10" s="16"/>
      <c r="P10" s="16">
        <v>393</v>
      </c>
      <c r="Q10" s="18"/>
      <c r="R10" s="17"/>
      <c r="S10" s="17"/>
      <c r="T10" s="9">
        <f t="shared" si="4"/>
        <v>13094</v>
      </c>
      <c r="U10" s="13">
        <f t="shared" si="2"/>
        <v>4.636685552407932</v>
      </c>
    </row>
    <row r="11" spans="1:21" ht="12.75">
      <c r="A11" s="8">
        <f t="shared" si="3"/>
        <v>1990</v>
      </c>
      <c r="B11" s="9">
        <f t="shared" si="0"/>
        <v>3709</v>
      </c>
      <c r="C11" s="15">
        <v>24</v>
      </c>
      <c r="D11" s="15"/>
      <c r="E11" s="15"/>
      <c r="F11" s="15"/>
      <c r="G11" s="15"/>
      <c r="H11" s="15">
        <v>606</v>
      </c>
      <c r="I11" s="16"/>
      <c r="J11" s="16">
        <v>2059</v>
      </c>
      <c r="K11" s="16"/>
      <c r="L11" s="16"/>
      <c r="M11" s="16"/>
      <c r="N11" s="16"/>
      <c r="O11" s="16">
        <v>1044</v>
      </c>
      <c r="P11" s="19"/>
      <c r="Q11" s="16"/>
      <c r="R11" s="16"/>
      <c r="S11" s="16"/>
      <c r="T11" s="9">
        <f t="shared" si="4"/>
        <v>17147</v>
      </c>
      <c r="U11" s="13">
        <f t="shared" si="2"/>
        <v>4.623078997034241</v>
      </c>
    </row>
    <row r="12" spans="1:21" ht="12.75">
      <c r="A12" s="8">
        <f t="shared" si="3"/>
        <v>1991</v>
      </c>
      <c r="B12" s="9">
        <f t="shared" si="0"/>
        <v>3272</v>
      </c>
      <c r="C12" s="15">
        <v>24</v>
      </c>
      <c r="D12" s="15"/>
      <c r="E12" s="15"/>
      <c r="F12" s="15"/>
      <c r="G12" s="15"/>
      <c r="H12" s="15"/>
      <c r="I12" s="16">
        <v>1156</v>
      </c>
      <c r="J12" s="16"/>
      <c r="K12" s="16">
        <v>1543</v>
      </c>
      <c r="L12" s="16"/>
      <c r="M12" s="16"/>
      <c r="N12" s="16"/>
      <c r="O12" s="16"/>
      <c r="P12" s="16">
        <v>573</v>
      </c>
      <c r="Q12" s="16"/>
      <c r="R12" s="16"/>
      <c r="S12" s="16"/>
      <c r="T12" s="9">
        <f t="shared" si="4"/>
        <v>14254</v>
      </c>
      <c r="U12" s="13">
        <f t="shared" si="2"/>
        <v>4.356356968215159</v>
      </c>
    </row>
    <row r="13" spans="1:21" ht="12.75">
      <c r="A13" s="8">
        <f t="shared" si="3"/>
        <v>1992</v>
      </c>
      <c r="B13" s="9">
        <f t="shared" si="0"/>
        <v>3030</v>
      </c>
      <c r="C13" s="15">
        <v>24</v>
      </c>
      <c r="D13" s="15"/>
      <c r="E13" s="15"/>
      <c r="F13" s="15"/>
      <c r="G13" s="15"/>
      <c r="H13" s="15"/>
      <c r="I13" s="16">
        <v>1108</v>
      </c>
      <c r="J13" s="16"/>
      <c r="K13" s="16">
        <v>1497</v>
      </c>
      <c r="L13" s="16"/>
      <c r="M13" s="16"/>
      <c r="N13" s="16"/>
      <c r="O13" s="16"/>
      <c r="P13" s="20">
        <v>425</v>
      </c>
      <c r="Q13" s="16"/>
      <c r="R13" s="16"/>
      <c r="S13" s="16"/>
      <c r="T13" s="9">
        <f t="shared" si="4"/>
        <v>13486</v>
      </c>
      <c r="U13" s="13">
        <f t="shared" si="2"/>
        <v>4.450825082508251</v>
      </c>
    </row>
    <row r="14" spans="1:21" ht="12.75">
      <c r="A14" s="8">
        <f t="shared" si="3"/>
        <v>1993</v>
      </c>
      <c r="B14" s="9">
        <f aca="true" t="shared" si="5" ref="B14:B31">SUM(D14:R14)</f>
        <v>3928</v>
      </c>
      <c r="C14" s="15">
        <v>25</v>
      </c>
      <c r="D14" s="15"/>
      <c r="E14" s="15"/>
      <c r="F14" s="15"/>
      <c r="G14" s="15"/>
      <c r="H14" s="15"/>
      <c r="I14" s="16">
        <v>1430</v>
      </c>
      <c r="J14" s="16"/>
      <c r="K14" s="16">
        <v>1882</v>
      </c>
      <c r="L14" s="16"/>
      <c r="M14" s="16"/>
      <c r="N14" s="16"/>
      <c r="O14" s="16"/>
      <c r="P14" s="16">
        <v>510</v>
      </c>
      <c r="Q14" s="16">
        <v>106</v>
      </c>
      <c r="R14" s="16"/>
      <c r="S14" s="17"/>
      <c r="T14" s="9">
        <f t="shared" si="4"/>
        <v>17340</v>
      </c>
      <c r="U14" s="13">
        <f t="shared" si="2"/>
        <v>4.414460285132383</v>
      </c>
    </row>
    <row r="15" spans="1:21" ht="12.75">
      <c r="A15" s="8">
        <f t="shared" si="3"/>
        <v>1994</v>
      </c>
      <c r="B15" s="9">
        <f t="shared" si="5"/>
        <v>3131</v>
      </c>
      <c r="C15" s="15">
        <v>25</v>
      </c>
      <c r="D15" s="15"/>
      <c r="E15" s="15"/>
      <c r="F15" s="15"/>
      <c r="G15" s="15"/>
      <c r="H15" s="15"/>
      <c r="I15" s="16">
        <v>992</v>
      </c>
      <c r="J15" s="16"/>
      <c r="K15" s="16">
        <v>1570</v>
      </c>
      <c r="L15" s="16"/>
      <c r="M15" s="16"/>
      <c r="N15" s="16"/>
      <c r="O15" s="16"/>
      <c r="P15" s="16">
        <v>454</v>
      </c>
      <c r="Q15" s="16">
        <v>115</v>
      </c>
      <c r="R15" s="17"/>
      <c r="S15" s="17"/>
      <c r="T15" s="9">
        <f t="shared" si="4"/>
        <v>13370</v>
      </c>
      <c r="U15" s="13">
        <f t="shared" si="2"/>
        <v>4.270201213669754</v>
      </c>
    </row>
    <row r="16" spans="1:21" ht="12.75">
      <c r="A16" s="8">
        <f t="shared" si="3"/>
        <v>1995</v>
      </c>
      <c r="B16" s="9">
        <f>SUM(D16:R16)</f>
        <v>3411</v>
      </c>
      <c r="C16" s="15">
        <v>25</v>
      </c>
      <c r="D16" s="15"/>
      <c r="E16" s="15"/>
      <c r="F16" s="15"/>
      <c r="G16" s="15">
        <v>25</v>
      </c>
      <c r="H16" s="15"/>
      <c r="I16" s="16">
        <v>839</v>
      </c>
      <c r="J16" s="16"/>
      <c r="K16" s="16">
        <v>1545</v>
      </c>
      <c r="L16" s="16"/>
      <c r="M16" s="16"/>
      <c r="N16" s="16"/>
      <c r="O16" s="16"/>
      <c r="P16" s="16">
        <v>494</v>
      </c>
      <c r="Q16" s="16">
        <v>184</v>
      </c>
      <c r="R16" s="16">
        <v>324</v>
      </c>
      <c r="S16" s="20">
        <v>8</v>
      </c>
      <c r="T16" s="9">
        <f>12*D16+11*E16+9*F16+8*G16+7*H16+6*I16+5*J16+4*K16+4*L16+3*M16+3*N16+2.5*O16+2*P16+2*Q16+4*R16</f>
        <v>14066</v>
      </c>
      <c r="U16" s="13">
        <f t="shared" si="2"/>
        <v>4.123717384931105</v>
      </c>
    </row>
    <row r="17" spans="1:21" ht="12.75">
      <c r="A17" s="8">
        <f t="shared" si="3"/>
        <v>1996</v>
      </c>
      <c r="B17" s="9">
        <f t="shared" si="5"/>
        <v>3583</v>
      </c>
      <c r="C17" s="15">
        <v>26</v>
      </c>
      <c r="D17" s="15"/>
      <c r="E17" s="15"/>
      <c r="F17" s="15"/>
      <c r="G17" s="15"/>
      <c r="H17" s="15"/>
      <c r="I17" s="16">
        <v>802</v>
      </c>
      <c r="J17" s="16"/>
      <c r="K17" s="16">
        <v>1517</v>
      </c>
      <c r="L17" s="16">
        <v>544</v>
      </c>
      <c r="M17" s="16"/>
      <c r="N17" s="16"/>
      <c r="O17" s="16"/>
      <c r="P17" s="16">
        <v>385</v>
      </c>
      <c r="Q17" s="16">
        <v>93</v>
      </c>
      <c r="R17" s="16">
        <v>242</v>
      </c>
      <c r="S17" s="20">
        <v>7</v>
      </c>
      <c r="T17" s="9">
        <f t="shared" si="4"/>
        <v>14980</v>
      </c>
      <c r="U17" s="13">
        <f t="shared" si="2"/>
        <v>4.180854032933296</v>
      </c>
    </row>
    <row r="18" spans="1:21" ht="12.75">
      <c r="A18" s="8">
        <f t="shared" si="3"/>
        <v>1997</v>
      </c>
      <c r="B18" s="9">
        <f>SUM(D18:R18)</f>
        <v>3359</v>
      </c>
      <c r="C18" s="15">
        <v>28</v>
      </c>
      <c r="D18" s="15"/>
      <c r="E18" s="15"/>
      <c r="F18" s="15"/>
      <c r="G18" s="15"/>
      <c r="H18" s="15"/>
      <c r="I18" s="16">
        <v>812</v>
      </c>
      <c r="J18" s="16"/>
      <c r="K18" s="16">
        <v>1411</v>
      </c>
      <c r="L18" s="16">
        <v>548</v>
      </c>
      <c r="M18" s="16"/>
      <c r="N18" s="16"/>
      <c r="O18" s="16"/>
      <c r="P18" s="16">
        <v>362</v>
      </c>
      <c r="Q18" s="16">
        <v>38</v>
      </c>
      <c r="R18" s="16">
        <v>188</v>
      </c>
      <c r="S18" s="16">
        <v>7</v>
      </c>
      <c r="T18" s="9">
        <f t="shared" si="4"/>
        <v>14260</v>
      </c>
      <c r="U18" s="13">
        <f t="shared" si="2"/>
        <v>4.245311104495386</v>
      </c>
    </row>
    <row r="19" spans="1:21" ht="12.75">
      <c r="A19" s="8">
        <f t="shared" si="3"/>
        <v>1998</v>
      </c>
      <c r="B19" s="9">
        <f t="shared" si="5"/>
        <v>4022</v>
      </c>
      <c r="C19" s="14">
        <v>28</v>
      </c>
      <c r="D19" s="14"/>
      <c r="E19" s="14"/>
      <c r="F19" s="14"/>
      <c r="G19" s="14"/>
      <c r="H19" s="14"/>
      <c r="I19" s="9">
        <v>999</v>
      </c>
      <c r="J19" s="9"/>
      <c r="K19" s="9">
        <v>1694</v>
      </c>
      <c r="L19" s="9">
        <v>568</v>
      </c>
      <c r="M19" s="9"/>
      <c r="N19" s="9"/>
      <c r="O19" s="9"/>
      <c r="P19" s="9">
        <v>464</v>
      </c>
      <c r="Q19" s="9">
        <v>104</v>
      </c>
      <c r="R19" s="9">
        <v>193</v>
      </c>
      <c r="S19" s="9">
        <v>7</v>
      </c>
      <c r="T19" s="9">
        <f t="shared" si="4"/>
        <v>16950</v>
      </c>
      <c r="U19" s="13">
        <f t="shared" si="2"/>
        <v>4.214321233217305</v>
      </c>
    </row>
    <row r="20" spans="1:21" ht="12.75">
      <c r="A20" s="8">
        <f t="shared" si="3"/>
        <v>1999</v>
      </c>
      <c r="B20" s="8">
        <f t="shared" si="5"/>
        <v>4140</v>
      </c>
      <c r="C20" s="10">
        <v>28</v>
      </c>
      <c r="D20" s="10"/>
      <c r="E20" s="10"/>
      <c r="F20" s="10"/>
      <c r="G20" s="10"/>
      <c r="H20" s="10"/>
      <c r="I20" s="8">
        <v>1029</v>
      </c>
      <c r="J20" s="8"/>
      <c r="K20" s="8">
        <v>1785</v>
      </c>
      <c r="L20" s="8">
        <v>581</v>
      </c>
      <c r="M20" s="8"/>
      <c r="N20" s="8"/>
      <c r="O20" s="8"/>
      <c r="P20" s="8">
        <v>506</v>
      </c>
      <c r="Q20" s="8">
        <v>74</v>
      </c>
      <c r="R20" s="8">
        <v>165</v>
      </c>
      <c r="S20" s="8">
        <v>4</v>
      </c>
      <c r="T20" s="9">
        <f t="shared" si="4"/>
        <v>17458</v>
      </c>
      <c r="U20" s="13">
        <f t="shared" si="2"/>
        <v>4.216908212560386</v>
      </c>
    </row>
    <row r="21" spans="1:21" ht="12.75">
      <c r="A21" s="8">
        <f t="shared" si="3"/>
        <v>2000</v>
      </c>
      <c r="B21" s="9">
        <f t="shared" si="5"/>
        <v>3864</v>
      </c>
      <c r="C21" s="14">
        <v>25</v>
      </c>
      <c r="D21" s="14"/>
      <c r="E21" s="14"/>
      <c r="F21" s="14"/>
      <c r="G21" s="14"/>
      <c r="H21" s="14"/>
      <c r="I21" s="8">
        <v>1010</v>
      </c>
      <c r="J21" s="9"/>
      <c r="K21" s="9">
        <v>1824</v>
      </c>
      <c r="L21" s="9">
        <v>574</v>
      </c>
      <c r="M21" s="9"/>
      <c r="N21" s="9"/>
      <c r="O21" s="9"/>
      <c r="P21" s="9">
        <v>332</v>
      </c>
      <c r="Q21" s="9">
        <v>124</v>
      </c>
      <c r="R21" s="9"/>
      <c r="S21" s="9"/>
      <c r="T21" s="9">
        <f t="shared" si="4"/>
        <v>16564</v>
      </c>
      <c r="U21" s="13">
        <f t="shared" si="2"/>
        <v>4.286749482401656</v>
      </c>
    </row>
    <row r="22" spans="1:21" ht="12.75">
      <c r="A22" s="8">
        <f t="shared" si="3"/>
        <v>2001</v>
      </c>
      <c r="B22" s="9">
        <f t="shared" si="5"/>
        <v>3344</v>
      </c>
      <c r="C22" s="15">
        <v>25</v>
      </c>
      <c r="D22" s="12"/>
      <c r="E22" s="12"/>
      <c r="F22" s="12"/>
      <c r="G22" s="12"/>
      <c r="H22" s="15"/>
      <c r="I22" s="9">
        <v>873</v>
      </c>
      <c r="J22" s="9"/>
      <c r="K22" s="9">
        <v>1435</v>
      </c>
      <c r="L22" s="9">
        <v>565</v>
      </c>
      <c r="M22" s="9"/>
      <c r="N22" s="9"/>
      <c r="O22" s="9"/>
      <c r="P22" s="9">
        <v>376</v>
      </c>
      <c r="Q22" s="9">
        <v>95</v>
      </c>
      <c r="R22" s="17"/>
      <c r="S22" s="17"/>
      <c r="T22" s="9">
        <f t="shared" si="4"/>
        <v>14180</v>
      </c>
      <c r="U22" s="13">
        <f t="shared" si="2"/>
        <v>4.240430622009569</v>
      </c>
    </row>
    <row r="23" spans="1:21" ht="12.75">
      <c r="A23" s="8">
        <f t="shared" si="3"/>
        <v>2002</v>
      </c>
      <c r="B23" s="9">
        <f t="shared" si="5"/>
        <v>4005</v>
      </c>
      <c r="C23" s="15">
        <v>30</v>
      </c>
      <c r="D23" s="15"/>
      <c r="E23" s="15"/>
      <c r="F23" s="15"/>
      <c r="G23" s="15"/>
      <c r="H23" s="15"/>
      <c r="I23" s="16">
        <v>956</v>
      </c>
      <c r="J23" s="16"/>
      <c r="K23" s="16">
        <v>1687</v>
      </c>
      <c r="L23" s="16">
        <v>878</v>
      </c>
      <c r="M23" s="16"/>
      <c r="N23" s="16"/>
      <c r="O23" s="16"/>
      <c r="P23" s="16">
        <v>377</v>
      </c>
      <c r="Q23" s="16">
        <v>107</v>
      </c>
      <c r="R23" s="16"/>
      <c r="S23" s="16"/>
      <c r="T23" s="9">
        <f t="shared" si="4"/>
        <v>16964</v>
      </c>
      <c r="U23" s="13">
        <f t="shared" si="2"/>
        <v>4.235705368289638</v>
      </c>
    </row>
    <row r="24" spans="1:21" ht="12.75">
      <c r="A24" s="8">
        <f t="shared" si="3"/>
        <v>2003</v>
      </c>
      <c r="B24" s="9">
        <f t="shared" si="5"/>
        <v>4092</v>
      </c>
      <c r="C24" s="12">
        <v>30</v>
      </c>
      <c r="D24" s="15"/>
      <c r="E24" s="15"/>
      <c r="F24" s="15"/>
      <c r="G24" s="15"/>
      <c r="H24" s="15"/>
      <c r="I24" s="16">
        <v>891</v>
      </c>
      <c r="J24" s="16"/>
      <c r="K24" s="16">
        <v>1744</v>
      </c>
      <c r="L24" s="16">
        <v>934</v>
      </c>
      <c r="M24" s="16"/>
      <c r="N24" s="16"/>
      <c r="O24" s="16"/>
      <c r="P24" s="16">
        <v>435</v>
      </c>
      <c r="Q24" s="16">
        <v>88</v>
      </c>
      <c r="R24" s="16"/>
      <c r="S24" s="16"/>
      <c r="T24" s="9">
        <f t="shared" si="4"/>
        <v>17104</v>
      </c>
      <c r="U24" s="13">
        <f t="shared" si="2"/>
        <v>4.179863147605083</v>
      </c>
    </row>
    <row r="25" spans="1:21" ht="12.75">
      <c r="A25" s="8">
        <f t="shared" si="3"/>
        <v>2004</v>
      </c>
      <c r="B25" s="9">
        <f t="shared" si="5"/>
        <v>4563</v>
      </c>
      <c r="C25" s="12">
        <v>31</v>
      </c>
      <c r="D25" s="12"/>
      <c r="E25" s="12"/>
      <c r="F25" s="12"/>
      <c r="G25" s="12"/>
      <c r="H25" s="12"/>
      <c r="I25" s="9">
        <v>817</v>
      </c>
      <c r="J25" s="9"/>
      <c r="K25" s="9">
        <v>1836</v>
      </c>
      <c r="L25" s="9">
        <v>1071</v>
      </c>
      <c r="M25" s="9"/>
      <c r="N25" s="9"/>
      <c r="O25" s="9"/>
      <c r="P25" s="9">
        <v>763</v>
      </c>
      <c r="Q25" s="9">
        <v>76</v>
      </c>
      <c r="R25" s="17"/>
      <c r="S25" s="17"/>
      <c r="T25" s="9">
        <f t="shared" si="4"/>
        <v>18208</v>
      </c>
      <c r="U25" s="13">
        <f t="shared" si="2"/>
        <v>3.9903572211264517</v>
      </c>
    </row>
    <row r="26" spans="1:21" s="2" customFormat="1" ht="12.75">
      <c r="A26" s="8">
        <f t="shared" si="3"/>
        <v>2005</v>
      </c>
      <c r="B26" s="9">
        <f t="shared" si="5"/>
        <v>4575</v>
      </c>
      <c r="C26" s="11">
        <v>32</v>
      </c>
      <c r="D26" s="8"/>
      <c r="E26" s="8">
        <v>24</v>
      </c>
      <c r="F26" s="8"/>
      <c r="G26" s="8"/>
      <c r="H26" s="21"/>
      <c r="I26" s="8">
        <v>770</v>
      </c>
      <c r="J26" s="8"/>
      <c r="K26" s="8">
        <v>1857</v>
      </c>
      <c r="L26" s="8">
        <v>1227</v>
      </c>
      <c r="M26" s="8"/>
      <c r="N26" s="8"/>
      <c r="O26" s="8"/>
      <c r="P26" s="8">
        <v>635</v>
      </c>
      <c r="Q26" s="8">
        <v>62</v>
      </c>
      <c r="R26" s="22"/>
      <c r="S26" s="22"/>
      <c r="T26" s="9">
        <f t="shared" si="4"/>
        <v>18614</v>
      </c>
      <c r="U26" s="23">
        <f t="shared" si="2"/>
        <v>4.06863387978142</v>
      </c>
    </row>
    <row r="27" spans="1:21" s="2" customFormat="1" ht="12.75">
      <c r="A27" s="8">
        <f>A26+1</f>
        <v>2006</v>
      </c>
      <c r="B27" s="9">
        <f t="shared" si="5"/>
        <v>4278</v>
      </c>
      <c r="C27" s="11">
        <v>32</v>
      </c>
      <c r="D27" s="8">
        <v>20</v>
      </c>
      <c r="E27" s="8"/>
      <c r="F27" s="8">
        <v>15</v>
      </c>
      <c r="G27" s="8"/>
      <c r="H27" s="21"/>
      <c r="I27" s="8">
        <v>669</v>
      </c>
      <c r="J27" s="8"/>
      <c r="K27" s="8">
        <v>1800</v>
      </c>
      <c r="L27" s="8">
        <v>1157</v>
      </c>
      <c r="M27" s="8"/>
      <c r="N27" s="8"/>
      <c r="O27" s="8"/>
      <c r="P27" s="8">
        <v>578</v>
      </c>
      <c r="Q27" s="8">
        <v>39</v>
      </c>
      <c r="R27" s="22"/>
      <c r="S27" s="22"/>
      <c r="T27" s="9">
        <f t="shared" si="4"/>
        <v>17451</v>
      </c>
      <c r="U27" s="23">
        <f t="shared" si="2"/>
        <v>4.079242636746143</v>
      </c>
    </row>
    <row r="28" spans="1:21" s="2" customFormat="1" ht="13.5" customHeight="1">
      <c r="A28" s="8">
        <f>A27+1</f>
        <v>2007</v>
      </c>
      <c r="B28" s="9">
        <f t="shared" si="5"/>
        <v>4936</v>
      </c>
      <c r="C28" s="11">
        <v>32</v>
      </c>
      <c r="D28" s="8">
        <v>18</v>
      </c>
      <c r="E28" s="8"/>
      <c r="F28" s="8">
        <v>29</v>
      </c>
      <c r="G28" s="8"/>
      <c r="H28" s="21"/>
      <c r="I28" s="8">
        <v>826</v>
      </c>
      <c r="J28" s="8"/>
      <c r="K28" s="8">
        <v>1745</v>
      </c>
      <c r="L28" s="8">
        <v>903</v>
      </c>
      <c r="M28" s="8">
        <v>900</v>
      </c>
      <c r="N28" s="8"/>
      <c r="O28" s="8"/>
      <c r="P28" s="8">
        <v>515</v>
      </c>
      <c r="Q28" s="8"/>
      <c r="R28" s="22"/>
      <c r="S28" s="22"/>
      <c r="T28" s="9">
        <f t="shared" si="4"/>
        <v>19755</v>
      </c>
      <c r="U28" s="23">
        <f t="shared" si="2"/>
        <v>4.002228525121556</v>
      </c>
    </row>
    <row r="29" spans="1:21" s="2" customFormat="1" ht="12.75">
      <c r="A29" s="8">
        <v>2008</v>
      </c>
      <c r="B29" s="9">
        <f>SUM(D29:R29)</f>
        <v>5244</v>
      </c>
      <c r="C29" s="11">
        <v>32</v>
      </c>
      <c r="D29" s="8">
        <v>11</v>
      </c>
      <c r="E29" s="8"/>
      <c r="F29" s="8">
        <v>32</v>
      </c>
      <c r="G29" s="8">
        <v>9</v>
      </c>
      <c r="H29" s="21"/>
      <c r="I29" s="8">
        <v>1007</v>
      </c>
      <c r="J29" s="8">
        <v>16</v>
      </c>
      <c r="K29" s="8">
        <v>1736</v>
      </c>
      <c r="L29" s="8">
        <v>729</v>
      </c>
      <c r="M29" s="8">
        <v>1081</v>
      </c>
      <c r="N29" s="8"/>
      <c r="O29" s="8"/>
      <c r="P29" s="8">
        <v>623</v>
      </c>
      <c r="Q29" s="8"/>
      <c r="R29" s="22"/>
      <c r="S29" s="22"/>
      <c r="T29" s="9">
        <f t="shared" si="4"/>
        <v>20963</v>
      </c>
      <c r="U29" s="23">
        <f t="shared" si="2"/>
        <v>3.997520976353928</v>
      </c>
    </row>
    <row r="30" spans="1:21" s="2" customFormat="1" ht="12.75">
      <c r="A30" s="8">
        <v>2009</v>
      </c>
      <c r="B30" s="9">
        <f t="shared" si="5"/>
        <v>4488</v>
      </c>
      <c r="C30" s="11">
        <v>30</v>
      </c>
      <c r="D30" s="8"/>
      <c r="E30" s="8">
        <v>9</v>
      </c>
      <c r="F30" s="8"/>
      <c r="G30" s="8">
        <v>16</v>
      </c>
      <c r="H30" s="8"/>
      <c r="I30" s="8">
        <v>774</v>
      </c>
      <c r="J30" s="8"/>
      <c r="K30" s="8">
        <v>1547</v>
      </c>
      <c r="L30" s="8">
        <v>728</v>
      </c>
      <c r="M30" s="8">
        <v>930</v>
      </c>
      <c r="N30" s="8"/>
      <c r="O30" s="8"/>
      <c r="P30" s="8">
        <v>484</v>
      </c>
      <c r="Q30" s="8"/>
      <c r="R30" s="8"/>
      <c r="S30" s="8"/>
      <c r="T30" s="9">
        <f t="shared" si="4"/>
        <v>17729</v>
      </c>
      <c r="U30" s="23">
        <f t="shared" si="2"/>
        <v>3.9503119429590017</v>
      </c>
    </row>
    <row r="31" spans="1:21" s="2" customFormat="1" ht="12.75">
      <c r="A31" s="8">
        <v>2010</v>
      </c>
      <c r="B31" s="9">
        <f t="shared" si="5"/>
        <v>5082</v>
      </c>
      <c r="C31" s="11">
        <v>31</v>
      </c>
      <c r="D31" s="8">
        <v>12</v>
      </c>
      <c r="E31" s="8"/>
      <c r="F31" s="8">
        <v>27</v>
      </c>
      <c r="G31" s="8"/>
      <c r="H31" s="8"/>
      <c r="I31" s="8">
        <v>810</v>
      </c>
      <c r="J31" s="8"/>
      <c r="K31" s="8">
        <v>1723</v>
      </c>
      <c r="L31" s="8">
        <v>805</v>
      </c>
      <c r="M31" s="8">
        <v>1013</v>
      </c>
      <c r="N31" s="8"/>
      <c r="O31" s="8"/>
      <c r="P31" s="8">
        <v>692</v>
      </c>
      <c r="Q31" s="8"/>
      <c r="R31" s="8"/>
      <c r="S31" s="8"/>
      <c r="T31" s="9">
        <f aca="true" t="shared" si="6" ref="T31:T38">12*D31+11*E31+9*F31+8*G31+7*H31+6*I31+5*J31+4*K31+4*L31+3*M31+3*N31+2.5*O31+2*P31+2*Q31+4*R31</f>
        <v>19782</v>
      </c>
      <c r="U31" s="23">
        <f t="shared" si="2"/>
        <v>3.8925619834710745</v>
      </c>
    </row>
    <row r="32" spans="1:21" s="2" customFormat="1" ht="12.75">
      <c r="A32" s="8">
        <v>2011</v>
      </c>
      <c r="B32" s="9">
        <f>SUM(D32:R32)</f>
        <v>4645</v>
      </c>
      <c r="C32" s="11">
        <v>31</v>
      </c>
      <c r="D32" s="8">
        <v>6</v>
      </c>
      <c r="E32" s="8"/>
      <c r="F32" s="8">
        <v>26</v>
      </c>
      <c r="G32" s="8"/>
      <c r="H32" s="8"/>
      <c r="I32" s="8">
        <v>794</v>
      </c>
      <c r="J32" s="8"/>
      <c r="K32" s="8">
        <v>1439</v>
      </c>
      <c r="L32" s="8">
        <v>692</v>
      </c>
      <c r="M32" s="8">
        <v>1033</v>
      </c>
      <c r="N32" s="8"/>
      <c r="O32" s="8"/>
      <c r="P32" s="8">
        <v>624</v>
      </c>
      <c r="Q32" s="8">
        <v>31</v>
      </c>
      <c r="R32" s="8"/>
      <c r="S32" s="8"/>
      <c r="T32" s="9">
        <f t="shared" si="6"/>
        <v>18003</v>
      </c>
      <c r="U32" s="23">
        <f t="shared" si="2"/>
        <v>3.8757804090419805</v>
      </c>
    </row>
    <row r="33" spans="1:21" s="2" customFormat="1" ht="12.75">
      <c r="A33" s="8">
        <v>2012</v>
      </c>
      <c r="B33" s="9">
        <f>SUM(D33:R33)</f>
        <v>5516</v>
      </c>
      <c r="C33" s="11">
        <v>31</v>
      </c>
      <c r="D33" s="8">
        <v>8</v>
      </c>
      <c r="E33" s="8"/>
      <c r="F33" s="8">
        <v>49</v>
      </c>
      <c r="G33" s="8">
        <v>11</v>
      </c>
      <c r="H33" s="8"/>
      <c r="I33" s="8">
        <v>957</v>
      </c>
      <c r="J33" s="8"/>
      <c r="K33" s="8">
        <v>1717</v>
      </c>
      <c r="L33" s="8">
        <v>870</v>
      </c>
      <c r="M33" s="8">
        <v>1096</v>
      </c>
      <c r="N33" s="8"/>
      <c r="O33" s="8"/>
      <c r="P33" s="8">
        <v>743</v>
      </c>
      <c r="Q33" s="8">
        <v>65</v>
      </c>
      <c r="R33" s="8"/>
      <c r="S33" s="8"/>
      <c r="T33" s="9">
        <f t="shared" si="6"/>
        <v>21619</v>
      </c>
      <c r="U33" s="23">
        <f t="shared" si="2"/>
        <v>3.9193255982596082</v>
      </c>
    </row>
    <row r="34" spans="1:21" s="2" customFormat="1" ht="12.75">
      <c r="A34" s="8">
        <v>2013</v>
      </c>
      <c r="B34" s="9">
        <f>SUM(D34:R34)</f>
        <v>5134</v>
      </c>
      <c r="C34" s="11">
        <v>31</v>
      </c>
      <c r="D34" s="8">
        <v>5</v>
      </c>
      <c r="E34" s="8"/>
      <c r="F34" s="8">
        <v>14</v>
      </c>
      <c r="G34" s="8"/>
      <c r="H34" s="8"/>
      <c r="I34" s="8">
        <v>865</v>
      </c>
      <c r="J34" s="8"/>
      <c r="K34" s="8">
        <v>1602</v>
      </c>
      <c r="L34" s="8">
        <v>883</v>
      </c>
      <c r="M34" s="8">
        <v>1045</v>
      </c>
      <c r="N34" s="8"/>
      <c r="O34" s="8"/>
      <c r="P34" s="8">
        <v>633</v>
      </c>
      <c r="Q34" s="8">
        <v>87</v>
      </c>
      <c r="R34" s="8"/>
      <c r="S34" s="8"/>
      <c r="T34" s="9">
        <f t="shared" si="6"/>
        <v>19891</v>
      </c>
      <c r="U34" s="23">
        <f t="shared" si="2"/>
        <v>3.874366965329178</v>
      </c>
    </row>
    <row r="35" spans="1:21" s="2" customFormat="1" ht="12.75">
      <c r="A35" s="30">
        <v>2014</v>
      </c>
      <c r="B35" s="9">
        <f>SUM(D35:R35)</f>
        <v>5566</v>
      </c>
      <c r="C35" s="32">
        <v>31</v>
      </c>
      <c r="D35" s="30">
        <v>4</v>
      </c>
      <c r="E35" s="30"/>
      <c r="F35" s="30">
        <v>16</v>
      </c>
      <c r="G35" s="30"/>
      <c r="H35" s="30"/>
      <c r="I35" s="30">
        <v>927</v>
      </c>
      <c r="J35" s="30"/>
      <c r="K35" s="30">
        <v>1623</v>
      </c>
      <c r="L35" s="30">
        <v>956</v>
      </c>
      <c r="M35" s="30">
        <v>1185</v>
      </c>
      <c r="N35" s="30"/>
      <c r="O35" s="30"/>
      <c r="P35" s="30">
        <v>725</v>
      </c>
      <c r="Q35" s="30">
        <v>130</v>
      </c>
      <c r="R35" s="30"/>
      <c r="S35" s="30"/>
      <c r="T35" s="9">
        <f t="shared" si="6"/>
        <v>21335</v>
      </c>
      <c r="U35" s="23">
        <f>T35/B35</f>
        <v>3.833093783686669</v>
      </c>
    </row>
    <row r="36" spans="1:21" s="2" customFormat="1" ht="12.75">
      <c r="A36" s="30">
        <v>2015</v>
      </c>
      <c r="B36" s="9">
        <v>6576</v>
      </c>
      <c r="C36" s="32">
        <v>31</v>
      </c>
      <c r="D36" s="30">
        <v>16</v>
      </c>
      <c r="E36" s="30"/>
      <c r="F36" s="30">
        <v>42</v>
      </c>
      <c r="G36" s="30"/>
      <c r="H36" s="30"/>
      <c r="I36" s="30">
        <v>1425</v>
      </c>
      <c r="J36" s="30"/>
      <c r="K36" s="30">
        <v>2115</v>
      </c>
      <c r="L36" s="30">
        <v>1002</v>
      </c>
      <c r="M36" s="30">
        <v>1284</v>
      </c>
      <c r="N36" s="30"/>
      <c r="O36" s="30"/>
      <c r="P36" s="30">
        <v>587</v>
      </c>
      <c r="Q36" s="30">
        <v>105</v>
      </c>
      <c r="R36" s="30"/>
      <c r="S36" s="30"/>
      <c r="T36" s="9">
        <f t="shared" si="6"/>
        <v>26824</v>
      </c>
      <c r="U36" s="23">
        <f>T36/B36</f>
        <v>4.079075425790754</v>
      </c>
    </row>
    <row r="37" spans="1:21" s="2" customFormat="1" ht="12.75">
      <c r="A37" s="8">
        <v>2016</v>
      </c>
      <c r="B37" s="9">
        <f>SUM(D37:R37)</f>
        <v>6274</v>
      </c>
      <c r="C37" s="11">
        <v>31</v>
      </c>
      <c r="D37" s="8">
        <v>13</v>
      </c>
      <c r="E37" s="8"/>
      <c r="F37" s="8">
        <v>37</v>
      </c>
      <c r="G37" s="8"/>
      <c r="H37" s="8"/>
      <c r="I37" s="8">
        <v>1212</v>
      </c>
      <c r="J37" s="8"/>
      <c r="K37" s="8">
        <v>2072</v>
      </c>
      <c r="L37" s="8">
        <v>880</v>
      </c>
      <c r="M37" s="8">
        <v>1304</v>
      </c>
      <c r="N37" s="8"/>
      <c r="O37" s="8"/>
      <c r="P37" s="8">
        <v>639</v>
      </c>
      <c r="Q37" s="8">
        <v>117</v>
      </c>
      <c r="R37" s="8"/>
      <c r="S37" s="8"/>
      <c r="T37" s="9">
        <f t="shared" si="6"/>
        <v>24993</v>
      </c>
      <c r="U37" s="23">
        <f t="shared" si="2"/>
        <v>3.9835830411220914</v>
      </c>
    </row>
    <row r="38" spans="1:21" s="2" customFormat="1" ht="13.5" thickBot="1">
      <c r="A38" s="36">
        <v>2017</v>
      </c>
      <c r="B38" s="37">
        <f>SUM(D38:R38)</f>
        <v>6368</v>
      </c>
      <c r="C38" s="38">
        <v>31</v>
      </c>
      <c r="D38" s="39">
        <v>7</v>
      </c>
      <c r="E38" s="39"/>
      <c r="F38" s="39">
        <v>22</v>
      </c>
      <c r="G38" s="39"/>
      <c r="H38" s="39"/>
      <c r="I38" s="39">
        <v>1293</v>
      </c>
      <c r="J38" s="39"/>
      <c r="K38" s="39">
        <v>1883</v>
      </c>
      <c r="L38" s="39">
        <v>974</v>
      </c>
      <c r="M38" s="39">
        <v>1398</v>
      </c>
      <c r="N38" s="39"/>
      <c r="O38" s="39"/>
      <c r="P38" s="39">
        <v>632</v>
      </c>
      <c r="Q38" s="39">
        <v>159</v>
      </c>
      <c r="R38" s="39"/>
      <c r="S38" s="39"/>
      <c r="T38" s="37">
        <f t="shared" si="6"/>
        <v>25244</v>
      </c>
      <c r="U38" s="40">
        <f t="shared" si="2"/>
        <v>3.9641959798994977</v>
      </c>
    </row>
    <row r="39" spans="1:21" ht="15" thickBot="1">
      <c r="A39" s="33" t="s">
        <v>6</v>
      </c>
      <c r="B39" s="31">
        <f>SUM(B2:B38)</f>
        <v>144426</v>
      </c>
      <c r="C39" s="31">
        <f>SUM(C2:C38)</f>
        <v>985</v>
      </c>
      <c r="D39" s="31">
        <f>SUM(D2:D38)</f>
        <v>120</v>
      </c>
      <c r="E39" s="31">
        <f aca="true" t="shared" si="7" ref="E39:S39">SUM(E2:E37)</f>
        <v>33</v>
      </c>
      <c r="F39" s="31">
        <f>SUM(F2:F38)</f>
        <v>309</v>
      </c>
      <c r="G39" s="31">
        <f t="shared" si="7"/>
        <v>1418</v>
      </c>
      <c r="H39" s="31">
        <f t="shared" si="7"/>
        <v>2363</v>
      </c>
      <c r="I39" s="31">
        <f>SUM(I2:I38)</f>
        <v>29118</v>
      </c>
      <c r="J39" s="31">
        <f t="shared" si="7"/>
        <v>5366</v>
      </c>
      <c r="K39" s="31">
        <f>SUM(K2:K38)</f>
        <v>51324</v>
      </c>
      <c r="L39" s="31">
        <f>SUM(L2:L38)</f>
        <v>18069</v>
      </c>
      <c r="M39" s="31">
        <f>SUM(M2:M38)</f>
        <v>12269</v>
      </c>
      <c r="N39" s="31">
        <f t="shared" si="7"/>
        <v>3022</v>
      </c>
      <c r="O39" s="31">
        <f t="shared" si="7"/>
        <v>1044</v>
      </c>
      <c r="P39" s="31">
        <f>SUM(P2:P38)</f>
        <v>16737</v>
      </c>
      <c r="Q39" s="31">
        <f>SUM(Q2:Q38)</f>
        <v>2122</v>
      </c>
      <c r="R39" s="31">
        <f t="shared" si="7"/>
        <v>1112</v>
      </c>
      <c r="S39" s="31">
        <f t="shared" si="7"/>
        <v>33</v>
      </c>
      <c r="T39" s="31">
        <f>SUM(T2:T38)</f>
        <v>602228</v>
      </c>
      <c r="U39" s="34">
        <f t="shared" si="2"/>
        <v>4.169803221026685</v>
      </c>
    </row>
    <row r="41" spans="2:3" ht="11.25">
      <c r="B41" s="35"/>
      <c r="C41"/>
    </row>
    <row r="42" ht="11.25">
      <c r="E42" s="35"/>
    </row>
    <row r="44" spans="8:14" ht="11.25">
      <c r="H44"/>
      <c r="J44"/>
      <c r="N44"/>
    </row>
  </sheetData>
  <sheetProtection/>
  <printOptions/>
  <pageMargins left="0.75" right="0.75" top="1" bottom="1" header="0.4921259845" footer="0.4921259845"/>
  <pageSetup horizontalDpi="300" verticalDpi="300" orientation="portrait" paperSize="9" r:id="rId1"/>
  <ignoredErrors>
    <ignoredError sqref="B37:B38 B2:B35" formulaRange="1"/>
    <ignoredError sqref="E39 I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IAA</dc:creator>
  <cp:keywords/>
  <dc:description/>
  <cp:lastModifiedBy>Ilkka Aakula</cp:lastModifiedBy>
  <cp:lastPrinted>2005-02-07T08:26:53Z</cp:lastPrinted>
  <dcterms:created xsi:type="dcterms:W3CDTF">1998-10-08T20:36:24Z</dcterms:created>
  <dcterms:modified xsi:type="dcterms:W3CDTF">2017-11-09T07:17:36Z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861367386</vt:i4>
  </property>
  <property fmtid="{D5CDD505-2E9C-101B-9397-08002B2CF9AE}" pid="3" name="_EmailSubject">
    <vt:lpwstr>Peimarin Rastien tilastoa -02</vt:lpwstr>
  </property>
  <property fmtid="{D5CDD505-2E9C-101B-9397-08002B2CF9AE}" pid="4" name="_AuthorEmail">
    <vt:lpwstr>Jaakko.Roytio@metsaliitto.fi</vt:lpwstr>
  </property>
  <property fmtid="{D5CDD505-2E9C-101B-9397-08002B2CF9AE}" pid="5" name="_AuthorEmailDisplayName">
    <vt:lpwstr>Roytio Jaakko</vt:lpwstr>
  </property>
  <property fmtid="{D5CDD505-2E9C-101B-9397-08002B2CF9AE}" pid="6" name="_ReviewingToolsShownOnce">
    <vt:lpwstr/>
  </property>
</Properties>
</file>